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9\"/>
    </mc:Choice>
  </mc:AlternateContent>
  <xr:revisionPtr revIDLastSave="0" documentId="13_ncr:1_{A7D4A2FB-1E7F-4F83-AB42-A6D9BADA51FF}" xr6:coauthVersionLast="47" xr6:coauthVersionMax="47" xr10:uidLastSave="{00000000-0000-0000-0000-000000000000}"/>
  <bookViews>
    <workbookView xWindow="1905" yWindow="-15435" windowWidth="23190" windowHeight="14970" xr2:uid="{00000000-000D-0000-FFFF-FFFF00000000}"/>
  </bookViews>
  <sheets>
    <sheet name="LOT 1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3" i="1" l="1"/>
  <c r="P23" i="1"/>
  <c r="Q23" i="1" s="1"/>
  <c r="L23" i="1"/>
  <c r="K23" i="1"/>
  <c r="L22" i="1"/>
  <c r="R22" i="1"/>
  <c r="K22" i="1"/>
  <c r="P22" i="1"/>
  <c r="Q22" i="1" s="1"/>
  <c r="K27" i="1" l="1"/>
  <c r="K29" i="1" s="1"/>
  <c r="Q27" i="1"/>
  <c r="Q29" i="1" s="1"/>
  <c r="S23" i="1"/>
  <c r="S22" i="1"/>
  <c r="S27" i="1" l="1"/>
  <c r="S29" i="1" s="1"/>
</calcChain>
</file>

<file path=xl/sharedStrings.xml><?xml version="1.0" encoding="utf-8"?>
<sst xmlns="http://schemas.openxmlformats.org/spreadsheetml/2006/main" count="59" uniqueCount="56">
  <si>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</si>
  <si>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</si>
  <si>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</si>
  <si>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</si>
  <si>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</si>
  <si>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</si>
  <si>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</si>
  <si>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</si>
  <si>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</si>
  <si>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</si>
  <si>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</si>
  <si>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</si>
  <si>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</si>
  <si>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</si>
  <si>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</si>
  <si>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</si>
  <si>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</si>
  <si>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</si>
  <si>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</si>
  <si>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</si>
  <si>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</si>
  <si>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</si>
  <si>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</si>
  <si>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</si>
  <si>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</si>
  <si>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</si>
  <si>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</si>
  <si>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</si>
  <si>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</si>
  <si>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</si>
  <si>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</si>
  <si>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</si>
  <si>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</si>
  <si>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</si>
  <si>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</si>
  <si>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</si>
  <si>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</si>
  <si>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</si>
  <si>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</si>
  <si>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</si>
  <si>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</si>
  <si>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</si>
  <si>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</si>
  <si>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</si>
  <si>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</si>
  <si>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</si>
  <si>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</si>
  <si>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</si>
  <si>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</si>
  <si>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</si>
  <si>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</si>
  <si>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</si>
  <si>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</si>
  <si>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</si>
  <si>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Sonda rentat gàstric tipus  Faucher  32CH</t>
  </si>
  <si>
    <t>Sonda rentat gàstric tipus Faucher 36CH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</si>
</sst>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53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3" fontId="1" fillId="60" borderId="12" xfId="2" applyNumberFormat="1" applyFont="1" applyFill="1" applyBorder="1" applyAlignment="1" applyProtection="1">
      <alignment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165" fontId="8" fillId="60" borderId="12" xfId="2" applyNumberFormat="1" applyFont="1" applyFill="1" applyBorder="1" applyAlignment="1" applyProtection="1">
      <alignment vertical="center"/>
    </xf>
    <xf numFmtId="165" fontId="8" fillId="60" borderId="8" xfId="2" applyNumberFormat="1" applyFont="1" applyFill="1" applyBorder="1" applyAlignment="1" applyProtection="1">
      <alignment vertical="center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173874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0"/>
  <sheetViews>
    <sheetView showGridLines="0" tabSelected="1" topLeftCell="A8" zoomScale="70" zoomScaleNormal="70" workbookViewId="0">
      <selection activeCell="A25" sqref="A25:G27"/>
    </sheetView>
  </sheetViews>
  <sheetFormatPr defaultRowHeight="14.4" x14ac:dyDescent="0.3"/>
  <cols>
    <col min="1" max="1" width="17.21875" customWidth="1"/>
    <col min="2" max="2" width="16.886718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17.21875" customWidth="1"/>
    <col min="11" max="11" width="17.77734375" customWidth="1"/>
    <col min="12" max="12" width="14.109375" customWidth="1"/>
    <col min="13" max="13" width="15.21875" bestFit="1" customWidth="1"/>
    <col min="14" max="15" width="11.7773437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32" t="s">
        <v>18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47" t="s">
        <v>9</v>
      </c>
      <c r="B10" s="147"/>
      <c r="C10" s="147"/>
      <c r="D10" s="149" t="s">
        <v>52</v>
      </c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48" t="s">
        <v>10</v>
      </c>
      <c r="B11" s="148"/>
      <c r="C11" s="148"/>
      <c r="D11" s="51"/>
      <c r="E11" s="150" t="s">
        <v>53</v>
      </c>
      <c r="F11" s="150"/>
      <c r="G11" s="150"/>
      <c r="H11" s="150"/>
      <c r="I11" s="150"/>
      <c r="J11" s="150"/>
      <c r="K11" s="150"/>
      <c r="L11" s="150"/>
      <c r="M11" s="150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02" t="s">
        <v>34</v>
      </c>
      <c r="B12" s="103"/>
      <c r="C12" s="103"/>
      <c r="D12" s="103"/>
      <c r="E12" s="103"/>
      <c r="F12" s="103"/>
      <c r="G12" s="103"/>
      <c r="H12" s="103"/>
      <c r="I12" s="103"/>
      <c r="J12" s="104"/>
      <c r="K12" s="102" t="s">
        <v>11</v>
      </c>
      <c r="L12" s="103"/>
      <c r="M12" s="103"/>
      <c r="N12" s="103"/>
      <c r="O12" s="103"/>
      <c r="P12" s="103"/>
      <c r="Q12" s="103"/>
      <c r="R12" s="103"/>
      <c r="S12" s="104"/>
      <c r="W12" s="26"/>
      <c r="X12" s="26"/>
    </row>
    <row r="13" spans="1:26" s="28" customFormat="1" ht="39" customHeight="1" x14ac:dyDescent="0.3">
      <c r="A13" s="48" t="s">
        <v>35</v>
      </c>
      <c r="B13" s="143"/>
      <c r="C13" s="144"/>
      <c r="D13" s="144"/>
      <c r="E13" s="145"/>
      <c r="F13" s="27" t="s">
        <v>36</v>
      </c>
      <c r="G13" s="143"/>
      <c r="H13" s="144"/>
      <c r="I13" s="144"/>
      <c r="J13" s="146"/>
      <c r="K13" s="135" t="s">
        <v>12</v>
      </c>
      <c r="L13" s="137"/>
      <c r="M13" s="138"/>
      <c r="N13" s="138"/>
      <c r="O13" s="138"/>
      <c r="P13" s="138"/>
      <c r="Q13" s="138"/>
      <c r="R13" s="138"/>
      <c r="S13" s="139"/>
      <c r="W13" s="26"/>
    </row>
    <row r="14" spans="1:26" s="28" customFormat="1" ht="39" customHeight="1" x14ac:dyDescent="0.3">
      <c r="A14" s="45" t="s">
        <v>37</v>
      </c>
      <c r="B14" s="99"/>
      <c r="C14" s="100"/>
      <c r="D14" s="100"/>
      <c r="E14" s="112"/>
      <c r="F14" s="29" t="s">
        <v>38</v>
      </c>
      <c r="G14" s="99"/>
      <c r="H14" s="100"/>
      <c r="I14" s="100"/>
      <c r="J14" s="101"/>
      <c r="K14" s="136"/>
      <c r="L14" s="140"/>
      <c r="M14" s="141"/>
      <c r="N14" s="141"/>
      <c r="O14" s="141"/>
      <c r="P14" s="141"/>
      <c r="Q14" s="141"/>
      <c r="R14" s="141"/>
      <c r="S14" s="142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51"/>
      <c r="E15" s="152"/>
      <c r="F15" s="29" t="s">
        <v>39</v>
      </c>
      <c r="G15" s="99"/>
      <c r="H15" s="100"/>
      <c r="I15" s="100"/>
      <c r="J15" s="101"/>
      <c r="K15" s="30" t="s">
        <v>14</v>
      </c>
      <c r="L15" s="133"/>
      <c r="M15" s="133"/>
      <c r="N15" s="133"/>
      <c r="O15" s="133"/>
      <c r="P15" s="133"/>
      <c r="Q15" s="133"/>
      <c r="R15" s="133"/>
      <c r="S15" s="134"/>
      <c r="W15" s="26"/>
    </row>
    <row r="16" spans="1:26" s="28" customFormat="1" ht="39" customHeight="1" x14ac:dyDescent="0.3">
      <c r="A16" s="45" t="s">
        <v>40</v>
      </c>
      <c r="B16" s="99"/>
      <c r="C16" s="100"/>
      <c r="D16" s="100"/>
      <c r="E16" s="112"/>
      <c r="F16" s="32" t="s">
        <v>41</v>
      </c>
      <c r="G16" s="33" t="s">
        <v>42</v>
      </c>
      <c r="H16" s="46"/>
      <c r="I16" s="33" t="s">
        <v>16</v>
      </c>
      <c r="J16" s="46"/>
      <c r="K16" s="113" t="s">
        <v>43</v>
      </c>
      <c r="L16" s="108"/>
      <c r="M16" s="108"/>
      <c r="N16" s="108"/>
      <c r="O16" s="108"/>
      <c r="P16" s="108"/>
      <c r="Q16" s="108"/>
      <c r="R16" s="108"/>
      <c r="S16" s="109"/>
      <c r="W16" s="26"/>
    </row>
    <row r="17" spans="1:26" s="34" customFormat="1" ht="39" customHeight="1" thickBot="1" x14ac:dyDescent="0.35">
      <c r="A17" s="49" t="s">
        <v>17</v>
      </c>
      <c r="B17" s="115"/>
      <c r="C17" s="116"/>
      <c r="D17" s="116"/>
      <c r="E17" s="117"/>
      <c r="F17" s="50" t="s">
        <v>44</v>
      </c>
      <c r="G17" s="118"/>
      <c r="H17" s="119"/>
      <c r="I17" s="119"/>
      <c r="J17" s="120"/>
      <c r="K17" s="114"/>
      <c r="L17" s="110"/>
      <c r="M17" s="110"/>
      <c r="N17" s="110"/>
      <c r="O17" s="110"/>
      <c r="P17" s="110"/>
      <c r="Q17" s="110"/>
      <c r="R17" s="110"/>
      <c r="S17" s="111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24" t="s">
        <v>25</v>
      </c>
      <c r="Q20" s="125"/>
      <c r="R20" s="126" t="s">
        <v>26</v>
      </c>
      <c r="S20" s="127"/>
      <c r="W20" s="26"/>
    </row>
    <row r="21" spans="1:26" s="15" customFormat="1" ht="123" customHeight="1" thickBot="1" x14ac:dyDescent="0.35">
      <c r="A21" s="56" t="s">
        <v>0</v>
      </c>
      <c r="B21" s="57" t="s">
        <v>46</v>
      </c>
      <c r="C21" s="121" t="s">
        <v>8</v>
      </c>
      <c r="D21" s="121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60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94" t="s">
        <v>5</v>
      </c>
      <c r="R21" s="91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28">
        <v>11</v>
      </c>
      <c r="B22" s="67">
        <v>2003584</v>
      </c>
      <c r="C22" s="122" t="s">
        <v>54</v>
      </c>
      <c r="D22" s="123" t="s">
        <v>54</v>
      </c>
      <c r="E22" s="68"/>
      <c r="F22" s="68"/>
      <c r="G22" s="69"/>
      <c r="H22" s="70">
        <v>100</v>
      </c>
      <c r="I22" s="71" t="s">
        <v>20</v>
      </c>
      <c r="J22" s="97">
        <v>26.1</v>
      </c>
      <c r="K22" s="72">
        <f t="shared" ref="K22:K23" si="0">H22*J22</f>
        <v>2610</v>
      </c>
      <c r="L22" s="73" t="e">
        <f t="shared" ref="L22:L23" si="1">M22/G22</f>
        <v>#DIV/0!</v>
      </c>
      <c r="M22" s="74"/>
      <c r="N22" s="75"/>
      <c r="O22" s="87"/>
      <c r="P22" s="89">
        <f t="shared" ref="P22:P23" si="2">M22*(1-O22)</f>
        <v>0</v>
      </c>
      <c r="Q22" s="95">
        <f t="shared" ref="Q22:Q23" si="3">IF(ISERROR(P22/G22),0,(P22/G22)*H22)</f>
        <v>0</v>
      </c>
      <c r="R22" s="92" t="e">
        <f t="shared" ref="R22:R23" si="4">ROUNDUP((H22/G22),0)</f>
        <v>#DIV/0!</v>
      </c>
      <c r="S22" s="76" t="e">
        <f t="shared" ref="S22:S23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thickBot="1" x14ac:dyDescent="0.35">
      <c r="A23" s="129"/>
      <c r="B23" s="77">
        <v>2003582</v>
      </c>
      <c r="C23" s="130" t="s">
        <v>55</v>
      </c>
      <c r="D23" s="131" t="s">
        <v>55</v>
      </c>
      <c r="E23" s="78"/>
      <c r="F23" s="78"/>
      <c r="G23" s="79"/>
      <c r="H23" s="80">
        <v>250</v>
      </c>
      <c r="I23" s="81" t="s">
        <v>20</v>
      </c>
      <c r="J23" s="98">
        <v>26.1</v>
      </c>
      <c r="K23" s="82">
        <f t="shared" si="0"/>
        <v>6525</v>
      </c>
      <c r="L23" s="83" t="e">
        <f t="shared" si="1"/>
        <v>#DIV/0!</v>
      </c>
      <c r="M23" s="84"/>
      <c r="N23" s="85"/>
      <c r="O23" s="88"/>
      <c r="P23" s="90">
        <f t="shared" si="2"/>
        <v>0</v>
      </c>
      <c r="Q23" s="96">
        <f t="shared" si="3"/>
        <v>0</v>
      </c>
      <c r="R23" s="93" t="e">
        <f t="shared" si="4"/>
        <v>#DIV/0!</v>
      </c>
      <c r="S23" s="86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3">
      <c r="A25" s="107"/>
      <c r="B25" s="107"/>
      <c r="C25" s="107"/>
      <c r="D25" s="107"/>
      <c r="E25" s="107"/>
      <c r="F25" s="107"/>
      <c r="G25" s="107"/>
      <c r="H25" s="22"/>
      <c r="I25" s="1"/>
      <c r="J25" s="1"/>
      <c r="K25" s="1"/>
      <c r="L25" s="1"/>
      <c r="M25" s="1"/>
      <c r="N25" s="5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thickBot="1" x14ac:dyDescent="0.35">
      <c r="A26" s="107"/>
      <c r="B26" s="107"/>
      <c r="C26" s="107"/>
      <c r="D26" s="107"/>
      <c r="E26" s="107"/>
      <c r="F26" s="107"/>
      <c r="G26" s="107"/>
      <c r="H26" s="22"/>
      <c r="I26" s="2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5">
      <c r="A27" s="107"/>
      <c r="B27" s="107"/>
      <c r="C27" s="107"/>
      <c r="D27" s="107"/>
      <c r="E27" s="107"/>
      <c r="F27" s="107"/>
      <c r="G27" s="107"/>
      <c r="H27" s="22"/>
      <c r="I27" s="1"/>
      <c r="J27" s="5" t="s">
        <v>47</v>
      </c>
      <c r="K27" s="6">
        <f>SUM(K22:K26)</f>
        <v>9135</v>
      </c>
      <c r="L27" s="24"/>
      <c r="M27" s="1"/>
      <c r="N27" s="7"/>
      <c r="O27" s="7"/>
      <c r="P27" s="7"/>
      <c r="Q27" s="6">
        <f>SUM(Q22:Q26)</f>
        <v>0</v>
      </c>
      <c r="R27" s="1"/>
      <c r="S27" s="6" t="e">
        <f>SUM(S22:S23)</f>
        <v>#DIV/0!</v>
      </c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1"/>
      <c r="B28" s="1"/>
      <c r="C28" s="1"/>
      <c r="D28" s="20"/>
      <c r="E28" s="21"/>
      <c r="F28" s="18"/>
      <c r="G28" s="19"/>
      <c r="H28" s="2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thickBot="1" x14ac:dyDescent="0.35">
      <c r="A29" s="39"/>
      <c r="B29" s="39"/>
      <c r="C29" s="39"/>
      <c r="D29" s="39"/>
      <c r="E29" s="39"/>
      <c r="G29" s="40" t="s">
        <v>51</v>
      </c>
      <c r="J29" s="39"/>
      <c r="K29" s="6">
        <f>K27*2</f>
        <v>18270</v>
      </c>
      <c r="L29" s="1"/>
      <c r="M29" s="1"/>
      <c r="N29" s="1"/>
      <c r="O29" s="5"/>
      <c r="P29" s="1"/>
      <c r="Q29" s="6">
        <f>Q27*2</f>
        <v>0</v>
      </c>
      <c r="R29" s="1"/>
      <c r="S29" s="6" t="e">
        <f>S27*2</f>
        <v>#DIV/0!</v>
      </c>
      <c r="T29" s="1"/>
      <c r="U29" s="1"/>
      <c r="V29" s="1"/>
      <c r="W29" s="1"/>
      <c r="X29" s="1"/>
      <c r="Y29" s="1"/>
      <c r="Z29" s="1"/>
    </row>
    <row r="30" spans="1:26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54"/>
      <c r="Q31" s="54"/>
      <c r="R31" s="54"/>
      <c r="S31" s="54"/>
      <c r="T31" s="1"/>
      <c r="U31" s="1"/>
      <c r="V31" s="1"/>
      <c r="W31" s="1"/>
      <c r="X31" s="1"/>
      <c r="Y31" s="1"/>
      <c r="Z31" s="1"/>
    </row>
    <row r="32" spans="1:26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8" t="s">
        <v>23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11" t="s">
        <v>32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 t="s">
        <v>24</v>
      </c>
      <c r="B37" s="11"/>
      <c r="C37" s="11"/>
      <c r="D37" s="11"/>
      <c r="E37" s="11"/>
      <c r="F37" s="11"/>
      <c r="G37" s="11"/>
      <c r="H37" s="55"/>
      <c r="I37" s="11"/>
      <c r="J37" s="11"/>
      <c r="K37" s="11"/>
      <c r="L37" s="11"/>
      <c r="M37" s="11"/>
      <c r="N37" s="11"/>
      <c r="O37" s="11"/>
      <c r="P37" s="11"/>
      <c r="Q37" s="11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2" t="s">
        <v>28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2" t="s">
        <v>29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2" t="s">
        <v>30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">
      <c r="A45" s="105" t="s">
        <v>48</v>
      </c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7"/>
      <c r="M46" s="13"/>
      <c r="N46" s="13"/>
      <c r="O46" s="13"/>
      <c r="P46" s="13"/>
      <c r="Q46" s="13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05" t="s">
        <v>31</v>
      </c>
      <c r="B47" s="106"/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"/>
      <c r="S50" s="1"/>
      <c r="T50" s="1"/>
      <c r="U50" s="1"/>
      <c r="V50" s="1"/>
      <c r="W50" s="1"/>
      <c r="X50" s="1"/>
      <c r="Y50" s="1"/>
      <c r="Z50" s="1"/>
    </row>
  </sheetData>
  <sheetProtection selectLockedCells="1"/>
  <protectedRanges>
    <protectedRange sqref="F11:H11" name="Rango1"/>
    <protectedRange sqref="Q19:Q20 D19:E20 D13:E18 Q13:Q18" name="Rango1_1"/>
  </protectedRanges>
  <mergeCells count="30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7:Q47"/>
    <mergeCell ref="A25:G27"/>
    <mergeCell ref="A45:R45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A22:A23"/>
    <mergeCell ref="C23:D23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2025-10-14T11:49:43Z</dcterms:modified>
</cp:coreProperties>
</file>